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7DE3EEC-F89D-4B80-BFB7-8A391FA76876}" xr6:coauthVersionLast="47" xr6:coauthVersionMax="47" xr10:uidLastSave="{00000000-0000-0000-0000-000000000000}"/>
  <bookViews>
    <workbookView xWindow="-110" yWindow="-110" windowWidth="19420" windowHeight="10300" xr2:uid="{B9A10EA9-D4A9-4CDE-B964-CC49CBB2D809}"/>
  </bookViews>
  <sheets>
    <sheet name="Koond" sheetId="3" r:id="rId1"/>
  </sheets>
  <definedNames>
    <definedName name="_xlnm.Print_Area" localSheetId="0">Koond!$B$4:$G$67</definedName>
    <definedName name="_xlnm.Print_Titles" localSheetId="0">Koond!$3:$5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3" l="1"/>
  <c r="B57" i="3"/>
  <c r="G44" i="3"/>
  <c r="G46" i="3" s="1"/>
  <c r="G57" i="3" s="1"/>
  <c r="B56" i="3"/>
  <c r="B51" i="3"/>
  <c r="B52" i="3"/>
  <c r="G25" i="3" l="1"/>
  <c r="G18" i="3"/>
  <c r="G19" i="3"/>
  <c r="G21" i="3"/>
  <c r="G23" i="3"/>
  <c r="G40" i="3" l="1"/>
  <c r="G41" i="3" s="1"/>
  <c r="G56" i="3" s="1"/>
  <c r="G12" i="3"/>
  <c r="G7" i="3" l="1"/>
  <c r="G8" i="3" s="1"/>
  <c r="G36" i="3" l="1"/>
  <c r="G32" i="3"/>
  <c r="G11" i="3"/>
  <c r="G30" i="3" l="1"/>
  <c r="G16" i="3"/>
  <c r="G33" i="3" l="1"/>
  <c r="G37" i="3"/>
  <c r="G51" i="3" l="1"/>
  <c r="B55" i="3"/>
  <c r="B54" i="3"/>
  <c r="B53" i="3"/>
  <c r="G26" i="3"/>
  <c r="G54" i="3" l="1"/>
  <c r="G55" i="3"/>
  <c r="G53" i="3"/>
  <c r="G13" i="3"/>
  <c r="G52" i="3" s="1"/>
  <c r="G59" i="3" l="1"/>
  <c r="G60" i="3" l="1"/>
  <c r="G61" i="3" s="1"/>
</calcChain>
</file>

<file path=xl/sharedStrings.xml><?xml version="1.0" encoding="utf-8"?>
<sst xmlns="http://schemas.openxmlformats.org/spreadsheetml/2006/main" count="92" uniqueCount="53">
  <si>
    <t>EHITUSTÖÖDE KULULOEND</t>
  </si>
  <si>
    <t>Artikli nr</t>
  </si>
  <si>
    <t>Makseartikkel</t>
  </si>
  <si>
    <t>Ühik</t>
  </si>
  <si>
    <t>Maht</t>
  </si>
  <si>
    <t>Ühikhind</t>
  </si>
  <si>
    <t>Maksumus</t>
  </si>
  <si>
    <t>1. ÜLDISED</t>
  </si>
  <si>
    <t>Üldkulud ja tegevused (load, mõõdistus, kontor, objekti korrashoid jms)</t>
  </si>
  <si>
    <t>Objekt</t>
  </si>
  <si>
    <t>Summa kantud kokkuvõttesse</t>
  </si>
  <si>
    <t>2. EHITUSOBJEKTI ETTEVALMISTAMINE</t>
  </si>
  <si>
    <t>Teemaa-ala puhastamine</t>
  </si>
  <si>
    <r>
      <t>m</t>
    </r>
    <r>
      <rPr>
        <vertAlign val="superscript"/>
        <sz val="10"/>
        <rFont val="Calibri"/>
        <family val="2"/>
        <scheme val="minor"/>
      </rPr>
      <t>2</t>
    </r>
  </si>
  <si>
    <t>Sõidutee äärekivi lammutamine</t>
  </si>
  <si>
    <t>m</t>
  </si>
  <si>
    <r>
      <t>Olemasoleva sõidutee katte tasandusfreesimine, h</t>
    </r>
    <r>
      <rPr>
        <vertAlign val="subscript"/>
        <sz val="10"/>
        <rFont val="Calibri"/>
        <family val="2"/>
        <scheme val="minor"/>
      </rPr>
      <t>kesk</t>
    </r>
    <r>
      <rPr>
        <sz val="10"/>
        <rFont val="Calibri"/>
        <family val="2"/>
        <scheme val="minor"/>
      </rPr>
      <t>=6cm</t>
    </r>
  </si>
  <si>
    <t>Tüüp 1 - Sõidutee asfaltbetoonkate</t>
  </si>
  <si>
    <t>Tihedast asfaltbetoonist AC 16 surf kiht, h=6cm</t>
  </si>
  <si>
    <r>
      <t>m</t>
    </r>
    <r>
      <rPr>
        <vertAlign val="superscript"/>
        <sz val="10"/>
        <rFont val="Calibri"/>
        <family val="2"/>
        <charset val="186"/>
        <scheme val="minor"/>
      </rPr>
      <t>2</t>
    </r>
  </si>
  <si>
    <t>Tüüp 2 - Sõidutee katte taastamine</t>
  </si>
  <si>
    <r>
      <t>m</t>
    </r>
    <r>
      <rPr>
        <vertAlign val="superscript"/>
        <sz val="10"/>
        <color indexed="8"/>
        <rFont val="Calibri"/>
        <family val="2"/>
        <charset val="186"/>
        <scheme val="minor"/>
      </rPr>
      <t>2</t>
    </r>
  </si>
  <si>
    <t>Tüüp 3 - Kruuskate</t>
  </si>
  <si>
    <t>Sidumata segust kruuskate (purustatud kruus või killustik, segu nr 6), h=15сm</t>
  </si>
  <si>
    <t>Äärekivi</t>
  </si>
  <si>
    <t>Liiklusmärgid</t>
  </si>
  <si>
    <t>Liiklusmärk koos posti ja vundamendiga</t>
  </si>
  <si>
    <t>tk</t>
  </si>
  <si>
    <t>Muu</t>
  </si>
  <si>
    <t>Ajutine liikluskorraldus</t>
  </si>
  <si>
    <t>X</t>
  </si>
  <si>
    <t>Kaevuluugi kõrguse reguleerimine, vajadusel koos kaevu remondiga</t>
  </si>
  <si>
    <t>Kasvupinnase laotamine (h=10cm), planeerimine ja murukülv</t>
  </si>
  <si>
    <t>KOKKUVÕTE</t>
  </si>
  <si>
    <t>Summa kokku</t>
  </si>
  <si>
    <t>KOKKU käibemaksuga</t>
  </si>
  <si>
    <t xml:space="preserve">Märkused: </t>
  </si>
  <si>
    <t>1. Loend on koostatud kooskõlas Maanteeameti peadirektori 18.02.2019 käskkirjaga nr 1-2/19/096 kinnitatud dokumendiga “Teetööde tehnilised kirjeldused”.</t>
  </si>
  <si>
    <t>2. Esitatud mahud on mõõdetud jooniste alusel ehitustarindi geomeetrilistest mõõtmetest lähtuvalt. Materjalid on arvestatud paigaldatuna ja tihendatuna. Mahud täpsustatakse tööde käigus.</t>
  </si>
  <si>
    <t>3. Kõikide toodete ja materjalide puhul on lubatud neid asendada samaväärsetega.</t>
  </si>
  <si>
    <t>4. Objektil võib esineda tundmatuid maa- aluseid kommunikatsioone ja muid rajatisi, mis võivad suurendada tööde mahtusid ja maksumust.</t>
  </si>
  <si>
    <t>5. Materjalide ja vajadusel täpse tehnilise teostuse valiku teeb ehitaja koostöös tellija ja omanikujärelevalvega. Vajadusel konsulteeritakse projekteerijaga.</t>
  </si>
  <si>
    <t>Lisa 1. Ehitustööde kululoend</t>
  </si>
  <si>
    <t>Käibemaks 24%</t>
  </si>
  <si>
    <t>Muud tööd, mis mahutabelis ei kajastu, aga pakkuja peab vajalikuks kajastada. Kõik tööd tuleb ridade kaupa lahti kirjutada.</t>
  </si>
  <si>
    <t>Sõelutud freesipurust &lt;32mm olemasoleva platsi tasandus , keskh=5cm</t>
  </si>
  <si>
    <t>3. KATEND</t>
  </si>
  <si>
    <t>4. LIIKLUSKORRALDUS- JA OHUTUSVAHENDID</t>
  </si>
  <si>
    <t>5. TEHNOVÕRGUD</t>
  </si>
  <si>
    <t>6. MAASTIKUKUJUNDUSTÖÖD</t>
  </si>
  <si>
    <t xml:space="preserve"> MUUD TÖÖD</t>
  </si>
  <si>
    <t>Gaasitorustiku kaitsehülsi paigaldus (vajadusel)</t>
  </si>
  <si>
    <r>
      <t>Sõidutee betoonäärekivi koos alusega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(killustik ja dreenkiht) 15x30x80…120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</si>
</sst>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9"/>
      <name val="Calibri"/>
      <family val="2"/>
      <charset val="186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0"/>
      <name val="Calibri"/>
      <family val="2"/>
      <charset val="186"/>
      <scheme val="minor"/>
    </font>
    <font>
      <vertAlign val="superscript"/>
      <sz val="10"/>
      <color indexed="8"/>
      <name val="Calibri"/>
      <family val="2"/>
      <charset val="186"/>
      <scheme val="minor"/>
    </font>
    <font>
      <sz val="10"/>
      <name val="Calibri"/>
      <family val="2"/>
    </font>
    <font>
      <b/>
      <sz val="16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right"/>
    </xf>
    <xf numFmtId="165" fontId="7" fillId="0" borderId="1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 wrapText="1"/>
    </xf>
    <xf numFmtId="3" fontId="5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165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2">
    <cellStyle name="Accent2 2 4" xfId="1" xr:uid="{00000000-0005-0000-0000-000000000000}"/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34BA-4215-4BC3-820B-AD9557F35D5D}">
  <dimension ref="A2:H67"/>
  <sheetViews>
    <sheetView tabSelected="1" zoomScale="90" zoomScaleNormal="90" zoomScaleSheetLayoutView="80" zoomScalePageLayoutView="110" workbookViewId="0">
      <selection activeCell="N51" sqref="N51"/>
    </sheetView>
  </sheetViews>
  <sheetFormatPr defaultColWidth="9.1796875" defaultRowHeight="13" x14ac:dyDescent="0.35"/>
  <cols>
    <col min="1" max="1" width="3.26953125" style="2" customWidth="1"/>
    <col min="2" max="2" width="7.26953125" style="5" customWidth="1"/>
    <col min="3" max="3" width="63" style="6" customWidth="1"/>
    <col min="4" max="4" width="9" style="3" customWidth="1"/>
    <col min="5" max="5" width="8.54296875" style="4" customWidth="1"/>
    <col min="6" max="6" width="10.1796875" style="1" customWidth="1"/>
    <col min="7" max="7" width="11.54296875" style="1" customWidth="1"/>
    <col min="8" max="8" width="11.26953125" style="1" bestFit="1" customWidth="1"/>
    <col min="9" max="16384" width="9.1796875" style="1"/>
  </cols>
  <sheetData>
    <row r="2" spans="1:7" ht="29.5" customHeight="1" x14ac:dyDescent="0.35">
      <c r="C2" s="48" t="s">
        <v>42</v>
      </c>
    </row>
    <row r="3" spans="1:7" x14ac:dyDescent="0.35">
      <c r="D3" s="5"/>
      <c r="E3" s="12"/>
      <c r="F3" s="13"/>
      <c r="G3" s="13"/>
    </row>
    <row r="4" spans="1:7" ht="34.5" customHeight="1" x14ac:dyDescent="0.35">
      <c r="B4" s="50" t="s">
        <v>0</v>
      </c>
      <c r="C4" s="50"/>
      <c r="D4" s="50"/>
      <c r="E4" s="50"/>
      <c r="F4" s="50"/>
      <c r="G4" s="50"/>
    </row>
    <row r="5" spans="1:7" s="8" customFormat="1" ht="27.65" customHeight="1" x14ac:dyDescent="0.35">
      <c r="A5" s="7"/>
      <c r="B5" s="18" t="s">
        <v>1</v>
      </c>
      <c r="C5" s="19" t="s">
        <v>2</v>
      </c>
      <c r="D5" s="19" t="s">
        <v>3</v>
      </c>
      <c r="E5" s="20" t="s">
        <v>4</v>
      </c>
      <c r="F5" s="21" t="s">
        <v>5</v>
      </c>
      <c r="G5" s="21" t="s">
        <v>6</v>
      </c>
    </row>
    <row r="6" spans="1:7" ht="22.15" customHeight="1" x14ac:dyDescent="0.35">
      <c r="B6" s="52" t="s">
        <v>7</v>
      </c>
      <c r="C6" s="52"/>
      <c r="D6" s="23"/>
      <c r="E6" s="24"/>
      <c r="F6" s="25"/>
      <c r="G6" s="25"/>
    </row>
    <row r="7" spans="1:7" x14ac:dyDescent="0.35">
      <c r="B7" s="15">
        <v>10216</v>
      </c>
      <c r="C7" s="26" t="s">
        <v>8</v>
      </c>
      <c r="D7" s="15" t="s">
        <v>9</v>
      </c>
      <c r="E7" s="27">
        <v>1</v>
      </c>
      <c r="F7" s="43"/>
      <c r="G7" s="43">
        <f t="shared" ref="G7" si="0">F7*E7</f>
        <v>0</v>
      </c>
    </row>
    <row r="8" spans="1:7" ht="15" customHeight="1" x14ac:dyDescent="0.3">
      <c r="C8" s="28"/>
      <c r="D8" s="5"/>
      <c r="E8" s="12"/>
      <c r="F8" s="29" t="s">
        <v>10</v>
      </c>
      <c r="G8" s="30">
        <f>G7</f>
        <v>0</v>
      </c>
    </row>
    <row r="9" spans="1:7" ht="15" customHeight="1" x14ac:dyDescent="0.3">
      <c r="C9" s="28"/>
      <c r="D9" s="5"/>
      <c r="E9" s="12"/>
      <c r="F9" s="29"/>
      <c r="G9" s="31"/>
    </row>
    <row r="10" spans="1:7" s="8" customFormat="1" ht="22.15" customHeight="1" x14ac:dyDescent="0.35">
      <c r="A10" s="7"/>
      <c r="B10" s="51" t="s">
        <v>11</v>
      </c>
      <c r="C10" s="51"/>
      <c r="D10" s="23" t="s">
        <v>3</v>
      </c>
      <c r="E10" s="24" t="s">
        <v>4</v>
      </c>
      <c r="F10" s="25" t="s">
        <v>5</v>
      </c>
      <c r="G10" s="25" t="s">
        <v>6</v>
      </c>
    </row>
    <row r="11" spans="1:7" ht="15" customHeight="1" x14ac:dyDescent="0.35">
      <c r="B11" s="11">
        <v>20212</v>
      </c>
      <c r="C11" s="32" t="s">
        <v>12</v>
      </c>
      <c r="D11" s="11" t="s">
        <v>13</v>
      </c>
      <c r="E11" s="16">
        <v>1116</v>
      </c>
      <c r="F11" s="43"/>
      <c r="G11" s="43">
        <f t="shared" ref="G11:G12" si="1">F11*E11</f>
        <v>0</v>
      </c>
    </row>
    <row r="12" spans="1:7" ht="15" customHeight="1" x14ac:dyDescent="0.35">
      <c r="B12" s="11">
        <v>20313</v>
      </c>
      <c r="C12" s="32" t="s">
        <v>14</v>
      </c>
      <c r="D12" s="11" t="s">
        <v>15</v>
      </c>
      <c r="E12" s="16">
        <v>1</v>
      </c>
      <c r="F12" s="43"/>
      <c r="G12" s="43">
        <f t="shared" si="1"/>
        <v>0</v>
      </c>
    </row>
    <row r="13" spans="1:7" s="9" customFormat="1" x14ac:dyDescent="0.3">
      <c r="A13" s="10"/>
      <c r="B13" s="23"/>
      <c r="C13" s="22"/>
      <c r="D13" s="23"/>
      <c r="E13" s="33"/>
      <c r="F13" s="29" t="s">
        <v>10</v>
      </c>
      <c r="G13" s="30">
        <f>SUM(G11:G12)</f>
        <v>0</v>
      </c>
    </row>
    <row r="14" spans="1:7" x14ac:dyDescent="0.3">
      <c r="C14" s="28"/>
      <c r="D14" s="5"/>
      <c r="E14" s="12"/>
      <c r="F14" s="29"/>
      <c r="G14" s="31"/>
    </row>
    <row r="15" spans="1:7" s="8" customFormat="1" ht="22.15" customHeight="1" x14ac:dyDescent="0.35">
      <c r="A15" s="7"/>
      <c r="B15" s="51" t="s">
        <v>46</v>
      </c>
      <c r="C15" s="51"/>
      <c r="D15" s="23" t="s">
        <v>3</v>
      </c>
      <c r="E15" s="24" t="s">
        <v>4</v>
      </c>
      <c r="F15" s="25" t="s">
        <v>5</v>
      </c>
      <c r="G15" s="25" t="s">
        <v>6</v>
      </c>
    </row>
    <row r="16" spans="1:7" ht="15" x14ac:dyDescent="0.35">
      <c r="B16" s="11">
        <v>40102</v>
      </c>
      <c r="C16" s="26" t="s">
        <v>16</v>
      </c>
      <c r="D16" s="11" t="s">
        <v>13</v>
      </c>
      <c r="E16" s="36">
        <v>60</v>
      </c>
      <c r="F16" s="43"/>
      <c r="G16" s="43">
        <f t="shared" ref="G16:G32" si="2">F16*E16</f>
        <v>0</v>
      </c>
    </row>
    <row r="17" spans="1:7" x14ac:dyDescent="0.35">
      <c r="B17" s="11"/>
      <c r="C17" s="37" t="s">
        <v>17</v>
      </c>
      <c r="D17" s="38"/>
      <c r="E17" s="27"/>
      <c r="F17" s="43"/>
      <c r="G17" s="43"/>
    </row>
    <row r="18" spans="1:7" ht="14.5" x14ac:dyDescent="0.35">
      <c r="B18" s="11">
        <v>43002</v>
      </c>
      <c r="C18" s="26" t="s">
        <v>18</v>
      </c>
      <c r="D18" s="15" t="s">
        <v>19</v>
      </c>
      <c r="E18" s="27">
        <v>887</v>
      </c>
      <c r="F18" s="43"/>
      <c r="G18" s="43">
        <f t="shared" si="2"/>
        <v>0</v>
      </c>
    </row>
    <row r="19" spans="1:7" ht="14.5" x14ac:dyDescent="0.35">
      <c r="B19" s="11">
        <v>40501</v>
      </c>
      <c r="C19" s="32" t="s">
        <v>45</v>
      </c>
      <c r="D19" s="15" t="s">
        <v>19</v>
      </c>
      <c r="E19" s="27">
        <v>891</v>
      </c>
      <c r="F19" s="43"/>
      <c r="G19" s="43">
        <f t="shared" si="2"/>
        <v>0</v>
      </c>
    </row>
    <row r="20" spans="1:7" x14ac:dyDescent="0.35">
      <c r="B20" s="11"/>
      <c r="C20" s="37" t="s">
        <v>20</v>
      </c>
      <c r="D20" s="15"/>
      <c r="E20" s="27"/>
      <c r="F20" s="43"/>
      <c r="G20" s="43"/>
    </row>
    <row r="21" spans="1:7" ht="14.5" x14ac:dyDescent="0.35">
      <c r="B21" s="11">
        <v>43002</v>
      </c>
      <c r="C21" s="26" t="s">
        <v>18</v>
      </c>
      <c r="D21" s="39" t="s">
        <v>21</v>
      </c>
      <c r="E21" s="27">
        <v>21</v>
      </c>
      <c r="F21" s="43"/>
      <c r="G21" s="43">
        <f t="shared" si="2"/>
        <v>0</v>
      </c>
    </row>
    <row r="22" spans="1:7" x14ac:dyDescent="0.35">
      <c r="B22" s="11"/>
      <c r="C22" s="37" t="s">
        <v>22</v>
      </c>
      <c r="D22" s="15"/>
      <c r="E22" s="27"/>
      <c r="F22" s="43"/>
      <c r="G22" s="43"/>
    </row>
    <row r="23" spans="1:7" ht="14.5" x14ac:dyDescent="0.35">
      <c r="B23" s="40">
        <v>40511</v>
      </c>
      <c r="C23" s="41" t="s">
        <v>23</v>
      </c>
      <c r="D23" s="39" t="s">
        <v>21</v>
      </c>
      <c r="E23" s="27">
        <v>34</v>
      </c>
      <c r="F23" s="43"/>
      <c r="G23" s="43">
        <f t="shared" si="2"/>
        <v>0</v>
      </c>
    </row>
    <row r="24" spans="1:7" x14ac:dyDescent="0.35">
      <c r="B24" s="34"/>
      <c r="C24" s="37" t="s">
        <v>24</v>
      </c>
      <c r="D24" s="34"/>
      <c r="E24" s="36"/>
      <c r="F24" s="43"/>
      <c r="G24" s="43"/>
    </row>
    <row r="25" spans="1:7" x14ac:dyDescent="0.35">
      <c r="B25" s="11">
        <v>45001</v>
      </c>
      <c r="C25" s="26" t="s">
        <v>52</v>
      </c>
      <c r="D25" s="11" t="s">
        <v>15</v>
      </c>
      <c r="E25" s="36">
        <v>80</v>
      </c>
      <c r="F25" s="43"/>
      <c r="G25" s="43">
        <f t="shared" si="2"/>
        <v>0</v>
      </c>
    </row>
    <row r="26" spans="1:7" s="9" customFormat="1" ht="15" customHeight="1" x14ac:dyDescent="0.3">
      <c r="A26" s="10"/>
      <c r="B26" s="23"/>
      <c r="C26" s="22"/>
      <c r="D26" s="23"/>
      <c r="E26" s="33"/>
      <c r="F26" s="29" t="s">
        <v>10</v>
      </c>
      <c r="G26" s="30">
        <f>SUM(G16:G25)</f>
        <v>0</v>
      </c>
    </row>
    <row r="27" spans="1:7" s="9" customFormat="1" ht="15" customHeight="1" x14ac:dyDescent="0.3">
      <c r="A27" s="10"/>
      <c r="B27" s="23"/>
      <c r="C27" s="22"/>
      <c r="D27" s="23"/>
      <c r="E27" s="33"/>
      <c r="F27" s="29"/>
      <c r="G27" s="42"/>
    </row>
    <row r="28" spans="1:7" s="8" customFormat="1" ht="22.15" customHeight="1" x14ac:dyDescent="0.35">
      <c r="A28" s="7"/>
      <c r="B28" s="51" t="s">
        <v>47</v>
      </c>
      <c r="C28" s="51"/>
      <c r="D28" s="23" t="s">
        <v>3</v>
      </c>
      <c r="E28" s="24" t="s">
        <v>4</v>
      </c>
      <c r="F28" s="25" t="s">
        <v>5</v>
      </c>
      <c r="G28" s="25" t="s">
        <v>6</v>
      </c>
    </row>
    <row r="29" spans="1:7" ht="15" customHeight="1" x14ac:dyDescent="0.35">
      <c r="B29" s="11"/>
      <c r="C29" s="37" t="s">
        <v>25</v>
      </c>
      <c r="D29" s="11"/>
      <c r="E29" s="35"/>
      <c r="F29" s="43"/>
      <c r="G29" s="43"/>
    </row>
    <row r="30" spans="1:7" x14ac:dyDescent="0.35">
      <c r="B30" s="11">
        <v>70101</v>
      </c>
      <c r="C30" s="26" t="s">
        <v>26</v>
      </c>
      <c r="D30" s="11" t="s">
        <v>27</v>
      </c>
      <c r="E30" s="36">
        <v>1</v>
      </c>
      <c r="F30" s="43"/>
      <c r="G30" s="43">
        <f t="shared" si="2"/>
        <v>0</v>
      </c>
    </row>
    <row r="31" spans="1:7" ht="15" customHeight="1" x14ac:dyDescent="0.35">
      <c r="B31" s="11"/>
      <c r="C31" s="37" t="s">
        <v>28</v>
      </c>
      <c r="D31" s="11"/>
      <c r="E31" s="35"/>
      <c r="F31" s="43"/>
      <c r="G31" s="43"/>
    </row>
    <row r="32" spans="1:7" ht="15" customHeight="1" x14ac:dyDescent="0.35">
      <c r="B32" s="11">
        <v>70901</v>
      </c>
      <c r="C32" s="26" t="s">
        <v>29</v>
      </c>
      <c r="D32" s="11" t="s">
        <v>9</v>
      </c>
      <c r="E32" s="35">
        <v>1</v>
      </c>
      <c r="F32" s="43"/>
      <c r="G32" s="43">
        <f t="shared" si="2"/>
        <v>0</v>
      </c>
    </row>
    <row r="33" spans="1:8" s="9" customFormat="1" ht="15" customHeight="1" x14ac:dyDescent="0.3">
      <c r="A33" s="10"/>
      <c r="B33" s="10"/>
      <c r="C33" s="10"/>
      <c r="D33" s="10"/>
      <c r="E33" s="33"/>
      <c r="F33" s="29" t="s">
        <v>10</v>
      </c>
      <c r="G33" s="30">
        <f>SUM(G30:G32)</f>
        <v>0</v>
      </c>
      <c r="H33" s="1"/>
    </row>
    <row r="34" spans="1:8" s="9" customFormat="1" ht="15" customHeight="1" x14ac:dyDescent="0.3">
      <c r="A34" s="10"/>
      <c r="B34" s="10"/>
      <c r="C34" s="10"/>
      <c r="D34" s="10"/>
      <c r="E34" s="33"/>
      <c r="F34" s="29"/>
      <c r="G34" s="42"/>
    </row>
    <row r="35" spans="1:8" s="8" customFormat="1" ht="22.15" customHeight="1" x14ac:dyDescent="0.35">
      <c r="A35" s="7"/>
      <c r="B35" s="51" t="s">
        <v>48</v>
      </c>
      <c r="C35" s="51"/>
      <c r="D35" s="23" t="s">
        <v>3</v>
      </c>
      <c r="E35" s="24" t="s">
        <v>4</v>
      </c>
      <c r="F35" s="25" t="s">
        <v>5</v>
      </c>
      <c r="G35" s="25" t="s">
        <v>6</v>
      </c>
    </row>
    <row r="36" spans="1:8" x14ac:dyDescent="0.35">
      <c r="B36" s="39" t="s">
        <v>30</v>
      </c>
      <c r="C36" s="26" t="s">
        <v>31</v>
      </c>
      <c r="D36" s="14" t="s">
        <v>27</v>
      </c>
      <c r="E36" s="36">
        <v>3</v>
      </c>
      <c r="F36" s="43"/>
      <c r="G36" s="43">
        <f t="shared" ref="G36" si="3">F36*E36</f>
        <v>0</v>
      </c>
    </row>
    <row r="37" spans="1:8" s="9" customFormat="1" ht="15" customHeight="1" x14ac:dyDescent="0.3">
      <c r="A37" s="10"/>
      <c r="B37" s="23"/>
      <c r="C37" s="22"/>
      <c r="D37" s="23"/>
      <c r="E37" s="33"/>
      <c r="F37" s="29" t="s">
        <v>10</v>
      </c>
      <c r="G37" s="30">
        <f>SUM(G36:G36)</f>
        <v>0</v>
      </c>
    </row>
    <row r="38" spans="1:8" s="9" customFormat="1" ht="15" customHeight="1" x14ac:dyDescent="0.3">
      <c r="A38" s="10"/>
      <c r="B38" s="23"/>
      <c r="C38" s="22"/>
      <c r="D38" s="23"/>
      <c r="E38" s="33"/>
      <c r="F38" s="29"/>
      <c r="G38" s="42"/>
    </row>
    <row r="39" spans="1:8" s="8" customFormat="1" ht="22.15" customHeight="1" x14ac:dyDescent="0.35">
      <c r="A39" s="7"/>
      <c r="B39" s="54" t="s">
        <v>49</v>
      </c>
      <c r="C39" s="54"/>
      <c r="D39" s="23" t="s">
        <v>3</v>
      </c>
      <c r="E39" s="24" t="s">
        <v>4</v>
      </c>
      <c r="F39" s="25" t="s">
        <v>5</v>
      </c>
      <c r="G39" s="25" t="s">
        <v>6</v>
      </c>
    </row>
    <row r="40" spans="1:8" s="8" customFormat="1" ht="14.5" x14ac:dyDescent="0.35">
      <c r="A40" s="7"/>
      <c r="B40" s="11">
        <v>90201</v>
      </c>
      <c r="C40" s="32" t="s">
        <v>32</v>
      </c>
      <c r="D40" s="11" t="s">
        <v>13</v>
      </c>
      <c r="E40" s="45">
        <v>162</v>
      </c>
      <c r="F40" s="43"/>
      <c r="G40" s="43">
        <f t="shared" ref="G40" si="4">F40*E40</f>
        <v>0</v>
      </c>
    </row>
    <row r="41" spans="1:8" s="9" customFormat="1" ht="15" customHeight="1" x14ac:dyDescent="0.3">
      <c r="A41" s="10"/>
      <c r="B41" s="23"/>
      <c r="C41" s="44"/>
      <c r="D41" s="23"/>
      <c r="E41" s="33"/>
      <c r="F41" s="29" t="s">
        <v>10</v>
      </c>
      <c r="G41" s="30">
        <f>SUM(G40)</f>
        <v>0</v>
      </c>
    </row>
    <row r="42" spans="1:8" s="9" customFormat="1" ht="15" customHeight="1" x14ac:dyDescent="0.3">
      <c r="A42" s="10"/>
      <c r="B42" s="23"/>
      <c r="C42" s="44"/>
      <c r="D42" s="23"/>
      <c r="E42" s="33"/>
      <c r="F42" s="29"/>
      <c r="G42" s="42"/>
    </row>
    <row r="43" spans="1:8" s="8" customFormat="1" ht="22.15" customHeight="1" x14ac:dyDescent="0.35">
      <c r="A43" s="7"/>
      <c r="B43" s="56" t="s">
        <v>50</v>
      </c>
      <c r="C43" s="56"/>
      <c r="D43" s="23" t="s">
        <v>3</v>
      </c>
      <c r="E43" s="24" t="s">
        <v>4</v>
      </c>
      <c r="F43" s="25" t="s">
        <v>5</v>
      </c>
      <c r="G43" s="25" t="s">
        <v>6</v>
      </c>
    </row>
    <row r="44" spans="1:8" s="8" customFormat="1" ht="26" x14ac:dyDescent="0.35">
      <c r="A44" s="7"/>
      <c r="B44" s="11"/>
      <c r="C44" s="49" t="s">
        <v>44</v>
      </c>
      <c r="D44" s="11"/>
      <c r="E44" s="45"/>
      <c r="F44" s="43"/>
      <c r="G44" s="43">
        <f t="shared" ref="G44:G45" si="5">F44*E44</f>
        <v>0</v>
      </c>
    </row>
    <row r="45" spans="1:8" s="8" customFormat="1" ht="14.5" x14ac:dyDescent="0.35">
      <c r="A45" s="7"/>
      <c r="B45" s="11"/>
      <c r="C45" s="49" t="s">
        <v>51</v>
      </c>
      <c r="D45" s="11" t="s">
        <v>15</v>
      </c>
      <c r="E45" s="45">
        <v>4</v>
      </c>
      <c r="F45" s="43"/>
      <c r="G45" s="43">
        <f t="shared" si="5"/>
        <v>0</v>
      </c>
    </row>
    <row r="46" spans="1:8" s="9" customFormat="1" ht="15" customHeight="1" x14ac:dyDescent="0.3">
      <c r="A46" s="10"/>
      <c r="B46" s="23"/>
      <c r="C46" s="44"/>
      <c r="D46" s="23"/>
      <c r="E46" s="33"/>
      <c r="F46" s="29" t="s">
        <v>10</v>
      </c>
      <c r="G46" s="30">
        <f>SUM(G44)</f>
        <v>0</v>
      </c>
    </row>
    <row r="47" spans="1:8" s="9" customFormat="1" ht="15" customHeight="1" x14ac:dyDescent="0.3">
      <c r="A47" s="10"/>
      <c r="B47" s="23"/>
      <c r="C47" s="44"/>
      <c r="D47" s="23"/>
      <c r="E47" s="33"/>
      <c r="F47" s="29"/>
      <c r="G47" s="42"/>
    </row>
    <row r="48" spans="1:8" s="9" customFormat="1" ht="15" customHeight="1" x14ac:dyDescent="0.3">
      <c r="A48" s="10"/>
      <c r="B48" s="23"/>
      <c r="C48" s="44"/>
      <c r="D48" s="23"/>
      <c r="E48" s="33"/>
      <c r="F48" s="29"/>
      <c r="G48" s="42"/>
    </row>
    <row r="49" spans="2:8" ht="15" customHeight="1" x14ac:dyDescent="0.35">
      <c r="D49" s="5"/>
      <c r="E49" s="12"/>
      <c r="F49" s="13"/>
      <c r="G49" s="13"/>
    </row>
    <row r="50" spans="2:8" x14ac:dyDescent="0.35">
      <c r="B50" s="55" t="s">
        <v>33</v>
      </c>
      <c r="C50" s="55"/>
      <c r="D50" s="23"/>
      <c r="E50" s="33"/>
      <c r="F50" s="9"/>
      <c r="G50" s="9"/>
    </row>
    <row r="51" spans="2:8" x14ac:dyDescent="0.35">
      <c r="B51" s="53" t="str">
        <f>B6</f>
        <v>1. ÜLDISED</v>
      </c>
      <c r="C51" s="53"/>
      <c r="D51" s="53"/>
      <c r="E51" s="53"/>
      <c r="F51" s="53"/>
      <c r="G51" s="30">
        <f>G8</f>
        <v>0</v>
      </c>
    </row>
    <row r="52" spans="2:8" x14ac:dyDescent="0.35">
      <c r="B52" s="53" t="str">
        <f>B10</f>
        <v>2. EHITUSOBJEKTI ETTEVALMISTAMINE</v>
      </c>
      <c r="C52" s="53"/>
      <c r="D52" s="53"/>
      <c r="E52" s="53"/>
      <c r="F52" s="53"/>
      <c r="G52" s="30">
        <f>G13</f>
        <v>0</v>
      </c>
    </row>
    <row r="53" spans="2:8" x14ac:dyDescent="0.35">
      <c r="B53" s="53" t="str">
        <f>B15</f>
        <v>3. KATEND</v>
      </c>
      <c r="C53" s="53"/>
      <c r="D53" s="53"/>
      <c r="E53" s="53"/>
      <c r="F53" s="53"/>
      <c r="G53" s="30">
        <f>G26</f>
        <v>0</v>
      </c>
    </row>
    <row r="54" spans="2:8" x14ac:dyDescent="0.35">
      <c r="B54" s="53" t="str">
        <f>B28</f>
        <v>4. LIIKLUSKORRALDUS- JA OHUTUSVAHENDID</v>
      </c>
      <c r="C54" s="53"/>
      <c r="D54" s="53"/>
      <c r="E54" s="53"/>
      <c r="F54" s="53"/>
      <c r="G54" s="30">
        <f>G33</f>
        <v>0</v>
      </c>
    </row>
    <row r="55" spans="2:8" x14ac:dyDescent="0.35">
      <c r="B55" s="53" t="str">
        <f>B35</f>
        <v>5. TEHNOVÕRGUD</v>
      </c>
      <c r="C55" s="53"/>
      <c r="D55" s="53"/>
      <c r="E55" s="53"/>
      <c r="F55" s="53"/>
      <c r="G55" s="30">
        <f>G37</f>
        <v>0</v>
      </c>
    </row>
    <row r="56" spans="2:8" x14ac:dyDescent="0.35">
      <c r="B56" s="59" t="str">
        <f>B39</f>
        <v>6. MAASTIKUKUJUNDUSTÖÖD</v>
      </c>
      <c r="C56" s="60"/>
      <c r="D56" s="60"/>
      <c r="E56" s="60"/>
      <c r="F56" s="61"/>
      <c r="G56" s="30">
        <f>G41</f>
        <v>0</v>
      </c>
    </row>
    <row r="57" spans="2:8" x14ac:dyDescent="0.35">
      <c r="B57" s="59" t="str">
        <f>B43</f>
        <v xml:space="preserve"> MUUD TÖÖD</v>
      </c>
      <c r="C57" s="60"/>
      <c r="D57" s="60"/>
      <c r="E57" s="60"/>
      <c r="F57" s="61"/>
      <c r="G57" s="30">
        <f>G46</f>
        <v>0</v>
      </c>
    </row>
    <row r="58" spans="2:8" x14ac:dyDescent="0.35">
      <c r="B58" s="44"/>
      <c r="C58" s="44"/>
      <c r="D58" s="44"/>
      <c r="E58" s="44"/>
      <c r="F58" s="44"/>
      <c r="G58" s="42"/>
    </row>
    <row r="59" spans="2:8" x14ac:dyDescent="0.35">
      <c r="B59" s="46"/>
      <c r="C59" s="46"/>
      <c r="D59" s="46"/>
      <c r="E59" s="46"/>
      <c r="F59" s="47" t="s">
        <v>34</v>
      </c>
      <c r="G59" s="30">
        <f>SUM(G51:G57)</f>
        <v>0</v>
      </c>
    </row>
    <row r="60" spans="2:8" x14ac:dyDescent="0.35">
      <c r="B60" s="46"/>
      <c r="C60" s="46"/>
      <c r="D60" s="46"/>
      <c r="E60" s="46"/>
      <c r="F60" s="46" t="s">
        <v>43</v>
      </c>
      <c r="G60" s="30">
        <f>G59*0.24</f>
        <v>0</v>
      </c>
    </row>
    <row r="61" spans="2:8" x14ac:dyDescent="0.35">
      <c r="B61" s="46"/>
      <c r="C61" s="46"/>
      <c r="D61" s="46"/>
      <c r="E61" s="46"/>
      <c r="F61" s="46" t="s">
        <v>35</v>
      </c>
      <c r="G61" s="30">
        <f>G60+G59</f>
        <v>0</v>
      </c>
      <c r="H61" s="17"/>
    </row>
    <row r="62" spans="2:8" hidden="1" x14ac:dyDescent="0.35">
      <c r="B62" s="58" t="s">
        <v>36</v>
      </c>
      <c r="C62" s="58"/>
      <c r="D62" s="58"/>
      <c r="E62" s="58"/>
      <c r="F62" s="13"/>
      <c r="G62" s="13"/>
    </row>
    <row r="63" spans="2:8" ht="29.5" hidden="1" customHeight="1" x14ac:dyDescent="0.35">
      <c r="B63" s="57" t="s">
        <v>37</v>
      </c>
      <c r="C63" s="57"/>
      <c r="D63" s="57"/>
      <c r="E63" s="57"/>
      <c r="F63" s="57"/>
      <c r="G63" s="57"/>
    </row>
    <row r="64" spans="2:8" ht="28.15" hidden="1" customHeight="1" x14ac:dyDescent="0.35">
      <c r="B64" s="57" t="s">
        <v>38</v>
      </c>
      <c r="C64" s="57"/>
      <c r="D64" s="57"/>
      <c r="E64" s="57"/>
      <c r="F64" s="57"/>
      <c r="G64" s="57"/>
    </row>
    <row r="65" spans="2:7" hidden="1" x14ac:dyDescent="0.35">
      <c r="B65" s="57" t="s">
        <v>39</v>
      </c>
      <c r="C65" s="57"/>
      <c r="D65" s="57"/>
      <c r="E65" s="57"/>
      <c r="F65" s="13"/>
      <c r="G65" s="13"/>
    </row>
    <row r="66" spans="2:7" ht="31.5" hidden="1" customHeight="1" x14ac:dyDescent="0.35">
      <c r="B66" s="57" t="s">
        <v>40</v>
      </c>
      <c r="C66" s="57"/>
      <c r="D66" s="57"/>
      <c r="E66" s="57"/>
      <c r="F66" s="13"/>
      <c r="G66" s="13"/>
    </row>
    <row r="67" spans="2:7" ht="30" hidden="1" customHeight="1" x14ac:dyDescent="0.35">
      <c r="B67" s="57" t="s">
        <v>41</v>
      </c>
      <c r="C67" s="57"/>
      <c r="D67" s="57"/>
      <c r="E67" s="57"/>
      <c r="F67" s="13"/>
      <c r="G67" s="13"/>
    </row>
  </sheetData>
  <mergeCells count="22">
    <mergeCell ref="B67:E67"/>
    <mergeCell ref="B62:E62"/>
    <mergeCell ref="B65:E65"/>
    <mergeCell ref="B66:E66"/>
    <mergeCell ref="B54:F54"/>
    <mergeCell ref="B55:F55"/>
    <mergeCell ref="B57:F57"/>
    <mergeCell ref="B63:G63"/>
    <mergeCell ref="B64:G64"/>
    <mergeCell ref="B56:F56"/>
    <mergeCell ref="B4:G4"/>
    <mergeCell ref="B10:C10"/>
    <mergeCell ref="B15:C15"/>
    <mergeCell ref="B6:C6"/>
    <mergeCell ref="B53:F53"/>
    <mergeCell ref="B28:C28"/>
    <mergeCell ref="B51:F51"/>
    <mergeCell ref="B52:F52"/>
    <mergeCell ref="B39:C39"/>
    <mergeCell ref="B35:C35"/>
    <mergeCell ref="B50:C50"/>
    <mergeCell ref="B43:C43"/>
  </mergeCells>
  <phoneticPr fontId="11" type="noConversion"/>
  <printOptions horizontalCentered="1" verticalCentered="1"/>
  <pageMargins left="0.70866141732283472" right="0.70866141732283472" top="1.0629921259842521" bottom="0.74803149606299213" header="0.31496062992125984" footer="0.31496062992125984"/>
  <pageSetup paperSize="9" scale="81" fitToHeight="2" orientation="portrait" horizontalDpi="1200" verticalDpi="1200" r:id="rId1"/>
  <headerFooter>
    <oddHeader xml:space="preserve">&amp;LInfrada OÜ
Soo tn 16c ümberpööramise platsi ehitusprojekt
Töö nr 25006
</oddHeader>
    <oddFooter>&amp;L&amp;10&amp;D&amp;R&amp;10&amp;P/&amp;N</oddFooter>
  </headerFooter>
  <rowBreaks count="1" manualBreakCount="1">
    <brk id="27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2</vt:i4>
      </vt:variant>
    </vt:vector>
  </HeadingPairs>
  <TitlesOfParts>
    <vt:vector size="3" baseType="lpstr">
      <vt:lpstr>Koond</vt:lpstr>
      <vt:lpstr>Koond!Prindiala</vt:lpstr>
      <vt:lpstr>Koond!Prinditiitlid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2025-08-25T06:11:40Z</dcterms:modified>
  <cp:category/>
  <cp:contentStatus/>
</cp:coreProperties>
</file>